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580" windowHeight="6285" activeTab="0"/>
  </bookViews>
  <sheets>
    <sheet name="Feuil1" sheetId="1" r:id="rId1"/>
    <sheet name="parametres" sheetId="2" r:id="rId2"/>
    <sheet name="Feuil3" sheetId="3" r:id="rId3"/>
  </sheets>
  <definedNames>
    <definedName name="anndebut">'parametres'!$B$1</definedName>
    <definedName name="_xlnm.Print_Area" localSheetId="0">'Feuil1'!$B$1:$Z$42</definedName>
  </definedNames>
  <calcPr calcId="152511"/>
</workbook>
</file>

<file path=xl/sharedStrings.xml><?xml version="1.0" encoding="utf-8"?>
<sst xmlns="http://schemas.openxmlformats.org/spreadsheetml/2006/main" count="11" uniqueCount="11">
  <si>
    <t>Année scolaire début</t>
  </si>
  <si>
    <t>Ne pas effacer</t>
  </si>
  <si>
    <t>codejour</t>
  </si>
  <si>
    <t>joursem</t>
  </si>
  <si>
    <t>D</t>
  </si>
  <si>
    <t>L</t>
  </si>
  <si>
    <t>Ma</t>
  </si>
  <si>
    <t>Me</t>
  </si>
  <si>
    <t>V</t>
  </si>
  <si>
    <t>S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</si>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</sst>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mmmm"/>
  </numFmts>
  <fonts count="3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1" fillId="0" borderId="10" xfId="0" applyFont="1" applyBorder="1"/>
    <xf numFmtId="164" fontId="0" fillId="0" borderId="11" xfId="0" applyNumberFormat="1" applyBorder="1"/>
    <xf numFmtId="0" fontId="1" fillId="0" borderId="12" xfId="0" applyFont="1" applyBorder="1"/>
    <xf numFmtId="0" fontId="1" fillId="0" borderId="13" xfId="0" applyFont="1" applyBorder="1"/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showZeros="0" tabSelected="1" zoomScale="101" zoomScaleNormal="101" workbookViewId="0" topLeftCell="B1">
      <selection activeCell="B2" sqref="B2"/>
    </sheetView>
  </sheetViews>
  <sheetFormatPr defaultColWidth="11.421875" defaultRowHeight="12.75"/>
  <cols>
    <col min="1" max="1" width="3.00390625" style="0" hidden="1" customWidth="1"/>
    <col min="2" max="2" width="3.00390625" style="0" bestFit="1" customWidth="1"/>
    <col min="3" max="3" width="2.7109375" style="0" bestFit="1" customWidth="1"/>
    <col min="5" max="5" width="2.7109375" style="0" bestFit="1" customWidth="1"/>
    <col min="7" max="7" width="2.7109375" style="0" bestFit="1" customWidth="1"/>
    <col min="9" max="9" width="2.7109375" style="0" bestFit="1" customWidth="1"/>
    <col min="11" max="11" width="2.7109375" style="0" bestFit="1" customWidth="1"/>
    <col min="13" max="13" width="2.7109375" style="0" bestFit="1" customWidth="1"/>
    <col min="15" max="15" width="2.7109375" style="0" bestFit="1" customWidth="1"/>
    <col min="17" max="17" width="2.7109375" style="0" bestFit="1" customWidth="1"/>
    <col min="19" max="19" width="2.7109375" style="0" bestFit="1" customWidth="1"/>
    <col min="21" max="21" width="2.7109375" style="0" bestFit="1" customWidth="1"/>
    <col min="23" max="23" width="2.7109375" style="0" bestFit="1" customWidth="1"/>
    <col min="25" max="25" width="2.7109375" style="0" bestFit="1" customWidth="1"/>
    <col min="27" max="27" width="8.140625" style="0" hidden="1" customWidth="1"/>
  </cols>
  <sheetData>
    <row r="1" spans="1:26" ht="18.75" thickBot="1">
      <c r="A1" s="10"/>
      <c r="B1" s="17" t="str">
        <f>"CALENDRIER SCOLAIRE ANNEE  "&amp;anndebut&amp;"   -   "&amp;anndebut+1</f>
        <v>CALENDRIER SCOLAIRE ANNEE  2014   -   2015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</row>
    <row r="2" spans="1:26" ht="13.5" thickBot="1">
      <c r="A2" s="11"/>
      <c r="B2" s="9"/>
      <c r="C2" s="20">
        <f>DATE(anndebut,9,1)</f>
        <v>41883</v>
      </c>
      <c r="D2" s="20"/>
      <c r="E2" s="20">
        <f>DATE(anndebut,MONTH(C2)+1,1)</f>
        <v>41913</v>
      </c>
      <c r="F2" s="20"/>
      <c r="G2" s="20">
        <f>DATE(anndebut,MONTH(E2)+1,1)</f>
        <v>41944</v>
      </c>
      <c r="H2" s="20"/>
      <c r="I2" s="20">
        <f>DATE(anndebut,MONTH(G2)+1,1)</f>
        <v>41974</v>
      </c>
      <c r="J2" s="20"/>
      <c r="K2" s="20">
        <f>DATE(anndebut+1,MONTH(I2)+1,1)</f>
        <v>42370</v>
      </c>
      <c r="L2" s="20"/>
      <c r="M2" s="20">
        <f>DATE(anndebut+1,MONTH(K2)+1,1)</f>
        <v>42036</v>
      </c>
      <c r="N2" s="20"/>
      <c r="O2" s="20">
        <f>DATE(anndebut+1,MONTH(M2)+1,1)</f>
        <v>42064</v>
      </c>
      <c r="P2" s="20"/>
      <c r="Q2" s="20">
        <f>DATE(anndebut+1,MONTH(O2)+1,1)</f>
        <v>42095</v>
      </c>
      <c r="R2" s="20"/>
      <c r="S2" s="20">
        <f>DATE(anndebut+1,MONTH(Q2)+1,1)</f>
        <v>42125</v>
      </c>
      <c r="T2" s="20"/>
      <c r="U2" s="20">
        <f>DATE(anndebut+1,MONTH(S2)+1,1)</f>
        <v>42156</v>
      </c>
      <c r="V2" s="20"/>
      <c r="W2" s="20">
        <f>DATE(anndebut+1,MONTH(U2)+1,1)</f>
        <v>42186</v>
      </c>
      <c r="X2" s="20"/>
      <c r="Y2" s="20">
        <f>DATE(anndebut+1,MONTH(W2)+1,1)</f>
        <v>42217</v>
      </c>
      <c r="Z2" s="21"/>
    </row>
    <row r="3" spans="1:26" ht="12.75">
      <c r="A3" s="12">
        <f>WEEKDAY(2)</f>
        <v>2</v>
      </c>
      <c r="B3" s="7" t="str">
        <f>VLOOKUP(A3,parametres!$D$3:$E$9,2)</f>
        <v>L</v>
      </c>
      <c r="C3" s="8">
        <f>IF(WEEKDAY(C2)=$A3,1,0)</f>
        <v>1</v>
      </c>
      <c r="D3" s="8"/>
      <c r="E3" s="8">
        <f>IF(WEEKDAY(E2)=$A3,1,0)</f>
        <v>0</v>
      </c>
      <c r="F3" s="8"/>
      <c r="G3" s="8">
        <f>IF(WEEKDAY(G2)=$A3,1,0)</f>
        <v>0</v>
      </c>
      <c r="H3" s="8"/>
      <c r="I3" s="8">
        <f>IF(WEEKDAY(I2)=$A3,1,0)</f>
        <v>1</v>
      </c>
      <c r="J3" s="8"/>
      <c r="K3" s="8">
        <f>IF(WEEKDAY(K2)=$A3,1,0)</f>
        <v>0</v>
      </c>
      <c r="L3" s="8"/>
      <c r="M3" s="8">
        <f>IF(WEEKDAY(M2)=$A3,1,0)</f>
        <v>0</v>
      </c>
      <c r="N3" s="8"/>
      <c r="O3" s="8">
        <f>IF(WEEKDAY(O2)=$A3,1,0)</f>
        <v>0</v>
      </c>
      <c r="P3" s="8"/>
      <c r="Q3" s="8">
        <f>IF(WEEKDAY(Q2)=$A3,1,0)</f>
        <v>0</v>
      </c>
      <c r="R3" s="8"/>
      <c r="S3" s="8">
        <f>IF(WEEKDAY(S2)=$A3,1,0)</f>
        <v>0</v>
      </c>
      <c r="T3" s="8"/>
      <c r="U3" s="8">
        <f>IF(WEEKDAY(U2)=$A3,1,0)</f>
        <v>1</v>
      </c>
      <c r="V3" s="8"/>
      <c r="W3" s="8">
        <f>IF(WEEKDAY(W2)=$A3,1,0)</f>
        <v>0</v>
      </c>
      <c r="X3" s="8"/>
      <c r="Y3" s="8">
        <f>IF(WEEKDAY(Y2)=$A3,1,0)</f>
        <v>0</v>
      </c>
      <c r="Z3" s="13"/>
    </row>
    <row r="4" spans="1:27" ht="12.75">
      <c r="A4" s="12">
        <f>WEEKDAY(A3+1)</f>
        <v>3</v>
      </c>
      <c r="B4" s="4" t="str">
        <f>VLOOKUP(A4,parametres!$D$3:$E$9,2)</f>
        <v>Ma</v>
      </c>
      <c r="C4" s="3">
        <f>IF(DATE(YEAR(C$2),MONTH(C$2),C3+1)&gt;=DATE(YEAR(C$2),MONTH(C$2)+1,DAY(1)),0,IF(AND(ROW()&gt;30,C3&lt;10),0,IF(WEEKDAY(DATE(YEAR(C$2),MONTH(C$2),C3+1))=$A4,C3+1,0)))</f>
        <v>2</v>
      </c>
      <c r="D4" s="8"/>
      <c r="E4" s="8">
        <f aca="true" t="shared" si="0" ref="E4:Y19">IF(DATE(YEAR(E$2),MONTH(E$2),E3+1)&gt;=DATE(YEAR(E$2),MONTH(E$2)+1,DAY(1)),0,IF(AND(ROW()&gt;30,E3&lt;10),0,IF(WEEKDAY(DATE(YEAR(E$2),MONTH(E$2),E3+1))=$A4,E3+1,0)))</f>
        <v>0</v>
      </c>
      <c r="F4" s="8"/>
      <c r="G4" s="3">
        <f t="shared" si="0"/>
        <v>0</v>
      </c>
      <c r="H4" s="8"/>
      <c r="I4" s="3">
        <f t="shared" si="0"/>
        <v>2</v>
      </c>
      <c r="J4" s="8"/>
      <c r="K4" s="3">
        <f t="shared" si="0"/>
        <v>0</v>
      </c>
      <c r="L4" s="8"/>
      <c r="M4" s="3">
        <f t="shared" si="0"/>
        <v>0</v>
      </c>
      <c r="N4" s="8"/>
      <c r="O4" s="3">
        <f t="shared" si="0"/>
        <v>0</v>
      </c>
      <c r="P4" s="8"/>
      <c r="Q4" s="3">
        <f t="shared" si="0"/>
        <v>0</v>
      </c>
      <c r="R4" s="8"/>
      <c r="S4" s="3">
        <f t="shared" si="0"/>
        <v>0</v>
      </c>
      <c r="T4" s="8"/>
      <c r="U4" s="3">
        <f t="shared" si="0"/>
        <v>2</v>
      </c>
      <c r="V4" s="8"/>
      <c r="W4" s="3">
        <f t="shared" si="0"/>
        <v>0</v>
      </c>
      <c r="X4" s="8"/>
      <c r="Y4" s="3">
        <f t="shared" si="0"/>
        <v>0</v>
      </c>
      <c r="Z4" s="13"/>
      <c r="AA4" s="1"/>
    </row>
    <row r="5" spans="1:26" ht="12.75">
      <c r="A5" s="12">
        <f aca="true" t="shared" si="1" ref="A5:A37">WEEKDAY(A4+1)</f>
        <v>4</v>
      </c>
      <c r="B5" s="4" t="str">
        <f>VLOOKUP(A5,parametres!$D$3:$E$9,2)</f>
        <v>Me</v>
      </c>
      <c r="C5" s="3">
        <f aca="true" t="shared" si="2" ref="C5:C42">IF(DATE(YEAR(C$2),MONTH(C$2),C4+1)&gt;=DATE(YEAR(C$2),MONTH(C$2)+1,DAY(1)),0,IF(AND(ROW()&gt;30,C4&lt;10),0,IF(WEEKDAY(DATE(YEAR(C$2),MONTH(C$2),C4+1))=$A5,C4+1,0)))</f>
        <v>3</v>
      </c>
      <c r="D5" s="8"/>
      <c r="E5" s="8">
        <f t="shared" si="0"/>
        <v>1</v>
      </c>
      <c r="F5" s="8"/>
      <c r="G5" s="3">
        <f t="shared" si="0"/>
        <v>0</v>
      </c>
      <c r="H5" s="8"/>
      <c r="I5" s="3">
        <f t="shared" si="0"/>
        <v>3</v>
      </c>
      <c r="J5" s="8"/>
      <c r="K5" s="3">
        <f t="shared" si="0"/>
        <v>0</v>
      </c>
      <c r="L5" s="8"/>
      <c r="M5" s="3">
        <f t="shared" si="0"/>
        <v>0</v>
      </c>
      <c r="N5" s="8"/>
      <c r="O5" s="3">
        <f t="shared" si="0"/>
        <v>0</v>
      </c>
      <c r="P5" s="8"/>
      <c r="Q5" s="3">
        <f t="shared" si="0"/>
        <v>1</v>
      </c>
      <c r="R5" s="8"/>
      <c r="S5" s="3">
        <f t="shared" si="0"/>
        <v>0</v>
      </c>
      <c r="T5" s="8"/>
      <c r="U5" s="3">
        <f t="shared" si="0"/>
        <v>3</v>
      </c>
      <c r="V5" s="8"/>
      <c r="W5" s="3">
        <f t="shared" si="0"/>
        <v>1</v>
      </c>
      <c r="X5" s="8"/>
      <c r="Y5" s="3">
        <f t="shared" si="0"/>
        <v>0</v>
      </c>
      <c r="Z5" s="13"/>
    </row>
    <row r="6" spans="1:26" ht="12.75">
      <c r="A6" s="12">
        <f t="shared" si="1"/>
        <v>5</v>
      </c>
      <c r="B6" s="4" t="str">
        <f>VLOOKUP(A6,parametres!$D$3:$E$9,2)</f>
        <v>J</v>
      </c>
      <c r="C6" s="3">
        <f t="shared" si="2"/>
        <v>4</v>
      </c>
      <c r="D6" s="8"/>
      <c r="E6" s="8">
        <f t="shared" si="0"/>
        <v>2</v>
      </c>
      <c r="F6" s="8"/>
      <c r="G6" s="3">
        <f t="shared" si="0"/>
        <v>0</v>
      </c>
      <c r="H6" s="8"/>
      <c r="I6" s="3">
        <f t="shared" si="0"/>
        <v>4</v>
      </c>
      <c r="J6" s="8"/>
      <c r="K6" s="3">
        <f t="shared" si="0"/>
        <v>0</v>
      </c>
      <c r="L6" s="8"/>
      <c r="M6" s="3">
        <f t="shared" si="0"/>
        <v>0</v>
      </c>
      <c r="N6" s="8"/>
      <c r="O6" s="3">
        <f t="shared" si="0"/>
        <v>0</v>
      </c>
      <c r="P6" s="8"/>
      <c r="Q6" s="3">
        <f t="shared" si="0"/>
        <v>2</v>
      </c>
      <c r="R6" s="8"/>
      <c r="S6" s="3">
        <f t="shared" si="0"/>
        <v>0</v>
      </c>
      <c r="T6" s="8"/>
      <c r="U6" s="3">
        <f t="shared" si="0"/>
        <v>4</v>
      </c>
      <c r="V6" s="8"/>
      <c r="W6" s="3">
        <f t="shared" si="0"/>
        <v>2</v>
      </c>
      <c r="X6" s="8"/>
      <c r="Y6" s="3">
        <f t="shared" si="0"/>
        <v>0</v>
      </c>
      <c r="Z6" s="13"/>
    </row>
    <row r="7" spans="1:26" ht="12.75">
      <c r="A7" s="12">
        <f t="shared" si="1"/>
        <v>6</v>
      </c>
      <c r="B7" s="4" t="str">
        <f>VLOOKUP(A7,parametres!$D$3:$E$9,2)</f>
        <v>V</v>
      </c>
      <c r="C7" s="3">
        <f t="shared" si="2"/>
        <v>5</v>
      </c>
      <c r="D7" s="8"/>
      <c r="E7" s="8">
        <f t="shared" si="0"/>
        <v>3</v>
      </c>
      <c r="F7" s="8"/>
      <c r="G7" s="3">
        <f t="shared" si="0"/>
        <v>0</v>
      </c>
      <c r="H7" s="8"/>
      <c r="I7" s="3">
        <f t="shared" si="0"/>
        <v>5</v>
      </c>
      <c r="J7" s="8"/>
      <c r="K7" s="3">
        <f t="shared" si="0"/>
        <v>1</v>
      </c>
      <c r="L7" s="8"/>
      <c r="M7" s="3">
        <f t="shared" si="0"/>
        <v>0</v>
      </c>
      <c r="N7" s="8"/>
      <c r="O7" s="3">
        <f t="shared" si="0"/>
        <v>0</v>
      </c>
      <c r="P7" s="8"/>
      <c r="Q7" s="3">
        <f t="shared" si="0"/>
        <v>3</v>
      </c>
      <c r="R7" s="8"/>
      <c r="S7" s="3">
        <f t="shared" si="0"/>
        <v>1</v>
      </c>
      <c r="T7" s="8"/>
      <c r="U7" s="3">
        <f t="shared" si="0"/>
        <v>5</v>
      </c>
      <c r="V7" s="8"/>
      <c r="W7" s="3">
        <f t="shared" si="0"/>
        <v>3</v>
      </c>
      <c r="X7" s="8"/>
      <c r="Y7" s="3">
        <f t="shared" si="0"/>
        <v>0</v>
      </c>
      <c r="Z7" s="13"/>
    </row>
    <row r="8" spans="1:26" ht="12.75">
      <c r="A8" s="12">
        <f t="shared" si="1"/>
        <v>7</v>
      </c>
      <c r="B8" s="4" t="str">
        <f>VLOOKUP(A8,parametres!$D$3:$E$9,2)</f>
        <v>S</v>
      </c>
      <c r="C8" s="3">
        <f t="shared" si="2"/>
        <v>6</v>
      </c>
      <c r="D8" s="8"/>
      <c r="E8" s="8">
        <f t="shared" si="0"/>
        <v>4</v>
      </c>
      <c r="F8" s="8"/>
      <c r="G8" s="3">
        <f t="shared" si="0"/>
        <v>1</v>
      </c>
      <c r="H8" s="8"/>
      <c r="I8" s="3">
        <f t="shared" si="0"/>
        <v>6</v>
      </c>
      <c r="J8" s="8"/>
      <c r="K8" s="3">
        <f t="shared" si="0"/>
        <v>2</v>
      </c>
      <c r="L8" s="8"/>
      <c r="M8" s="3">
        <f t="shared" si="0"/>
        <v>0</v>
      </c>
      <c r="N8" s="8"/>
      <c r="O8" s="3">
        <f t="shared" si="0"/>
        <v>0</v>
      </c>
      <c r="P8" s="8"/>
      <c r="Q8" s="3">
        <f t="shared" si="0"/>
        <v>4</v>
      </c>
      <c r="R8" s="8"/>
      <c r="S8" s="3">
        <f t="shared" si="0"/>
        <v>2</v>
      </c>
      <c r="T8" s="8"/>
      <c r="U8" s="3">
        <f t="shared" si="0"/>
        <v>6</v>
      </c>
      <c r="V8" s="8"/>
      <c r="W8" s="3">
        <f t="shared" si="0"/>
        <v>4</v>
      </c>
      <c r="X8" s="8"/>
      <c r="Y8" s="3">
        <f t="shared" si="0"/>
        <v>1</v>
      </c>
      <c r="Z8" s="13"/>
    </row>
    <row r="9" spans="1:26" ht="12.75">
      <c r="A9" s="12">
        <f t="shared" si="1"/>
        <v>1</v>
      </c>
      <c r="B9" s="4" t="str">
        <f>VLOOKUP(A9,parametres!$D$3:$E$9,2)</f>
        <v>D</v>
      </c>
      <c r="C9" s="3">
        <f t="shared" si="2"/>
        <v>7</v>
      </c>
      <c r="D9" s="8"/>
      <c r="E9" s="8">
        <f t="shared" si="0"/>
        <v>5</v>
      </c>
      <c r="F9" s="8"/>
      <c r="G9" s="3">
        <f t="shared" si="0"/>
        <v>2</v>
      </c>
      <c r="H9" s="8"/>
      <c r="I9" s="3">
        <f t="shared" si="0"/>
        <v>7</v>
      </c>
      <c r="J9" s="8"/>
      <c r="K9" s="3">
        <f t="shared" si="0"/>
        <v>3</v>
      </c>
      <c r="L9" s="8"/>
      <c r="M9" s="3">
        <f t="shared" si="0"/>
        <v>1</v>
      </c>
      <c r="N9" s="8"/>
      <c r="O9" s="3">
        <f t="shared" si="0"/>
        <v>1</v>
      </c>
      <c r="P9" s="8"/>
      <c r="Q9" s="3">
        <f t="shared" si="0"/>
        <v>5</v>
      </c>
      <c r="R9" s="8"/>
      <c r="S9" s="3">
        <f t="shared" si="0"/>
        <v>3</v>
      </c>
      <c r="T9" s="8"/>
      <c r="U9" s="3">
        <f t="shared" si="0"/>
        <v>7</v>
      </c>
      <c r="V9" s="8"/>
      <c r="W9" s="3">
        <f t="shared" si="0"/>
        <v>5</v>
      </c>
      <c r="X9" s="8"/>
      <c r="Y9" s="3">
        <f t="shared" si="0"/>
        <v>2</v>
      </c>
      <c r="Z9" s="13"/>
    </row>
    <row r="10" spans="1:26" ht="12.75">
      <c r="A10" s="12">
        <f t="shared" si="1"/>
        <v>2</v>
      </c>
      <c r="B10" s="4" t="str">
        <f>VLOOKUP(A10,parametres!$D$3:$E$9,2)</f>
        <v>L</v>
      </c>
      <c r="C10" s="3">
        <f t="shared" si="2"/>
        <v>8</v>
      </c>
      <c r="D10" s="8"/>
      <c r="E10" s="8">
        <f t="shared" si="0"/>
        <v>6</v>
      </c>
      <c r="F10" s="8"/>
      <c r="G10" s="3">
        <f t="shared" si="0"/>
        <v>3</v>
      </c>
      <c r="H10" s="8"/>
      <c r="I10" s="3">
        <f t="shared" si="0"/>
        <v>8</v>
      </c>
      <c r="J10" s="8"/>
      <c r="K10" s="3">
        <f t="shared" si="0"/>
        <v>4</v>
      </c>
      <c r="L10" s="8"/>
      <c r="M10" s="3">
        <f t="shared" si="0"/>
        <v>2</v>
      </c>
      <c r="N10" s="8"/>
      <c r="O10" s="3">
        <f t="shared" si="0"/>
        <v>2</v>
      </c>
      <c r="P10" s="8"/>
      <c r="Q10" s="3">
        <f t="shared" si="0"/>
        <v>6</v>
      </c>
      <c r="R10" s="8"/>
      <c r="S10" s="3">
        <f t="shared" si="0"/>
        <v>4</v>
      </c>
      <c r="T10" s="8"/>
      <c r="U10" s="3">
        <f t="shared" si="0"/>
        <v>8</v>
      </c>
      <c r="V10" s="8"/>
      <c r="W10" s="3">
        <f t="shared" si="0"/>
        <v>6</v>
      </c>
      <c r="X10" s="8"/>
      <c r="Y10" s="3">
        <f t="shared" si="0"/>
        <v>3</v>
      </c>
      <c r="Z10" s="13"/>
    </row>
    <row r="11" spans="1:26" ht="12.75">
      <c r="A11" s="12">
        <f t="shared" si="1"/>
        <v>3</v>
      </c>
      <c r="B11" s="4" t="str">
        <f>VLOOKUP(A11,parametres!$D$3:$E$9,2)</f>
        <v>Ma</v>
      </c>
      <c r="C11" s="3">
        <f t="shared" si="2"/>
        <v>9</v>
      </c>
      <c r="D11" s="8"/>
      <c r="E11" s="8">
        <f t="shared" si="0"/>
        <v>7</v>
      </c>
      <c r="F11" s="8"/>
      <c r="G11" s="3">
        <f t="shared" si="0"/>
        <v>4</v>
      </c>
      <c r="H11" s="8"/>
      <c r="I11" s="3">
        <f t="shared" si="0"/>
        <v>9</v>
      </c>
      <c r="J11" s="8"/>
      <c r="K11" s="3">
        <f t="shared" si="0"/>
        <v>5</v>
      </c>
      <c r="L11" s="8"/>
      <c r="M11" s="3">
        <f t="shared" si="0"/>
        <v>3</v>
      </c>
      <c r="N11" s="8"/>
      <c r="O11" s="3">
        <f t="shared" si="0"/>
        <v>3</v>
      </c>
      <c r="P11" s="8"/>
      <c r="Q11" s="3">
        <f t="shared" si="0"/>
        <v>7</v>
      </c>
      <c r="R11" s="8"/>
      <c r="S11" s="3">
        <f t="shared" si="0"/>
        <v>5</v>
      </c>
      <c r="T11" s="8"/>
      <c r="U11" s="3">
        <f t="shared" si="0"/>
        <v>9</v>
      </c>
      <c r="V11" s="8"/>
      <c r="W11" s="3">
        <f t="shared" si="0"/>
        <v>7</v>
      </c>
      <c r="X11" s="8"/>
      <c r="Y11" s="3">
        <f t="shared" si="0"/>
        <v>4</v>
      </c>
      <c r="Z11" s="13"/>
    </row>
    <row r="12" spans="1:26" ht="12.75">
      <c r="A12" s="12">
        <f t="shared" si="1"/>
        <v>4</v>
      </c>
      <c r="B12" s="4" t="str">
        <f>VLOOKUP(A12,parametres!$D$3:$E$9,2)</f>
        <v>Me</v>
      </c>
      <c r="C12" s="3">
        <f t="shared" si="2"/>
        <v>10</v>
      </c>
      <c r="D12" s="8"/>
      <c r="E12" s="8">
        <f t="shared" si="0"/>
        <v>8</v>
      </c>
      <c r="F12" s="8"/>
      <c r="G12" s="3">
        <f t="shared" si="0"/>
        <v>5</v>
      </c>
      <c r="H12" s="8"/>
      <c r="I12" s="3">
        <f t="shared" si="0"/>
        <v>10</v>
      </c>
      <c r="J12" s="8"/>
      <c r="K12" s="3">
        <f t="shared" si="0"/>
        <v>6</v>
      </c>
      <c r="L12" s="8"/>
      <c r="M12" s="3">
        <f t="shared" si="0"/>
        <v>4</v>
      </c>
      <c r="N12" s="8"/>
      <c r="O12" s="3">
        <f t="shared" si="0"/>
        <v>4</v>
      </c>
      <c r="P12" s="8"/>
      <c r="Q12" s="3">
        <f t="shared" si="0"/>
        <v>8</v>
      </c>
      <c r="R12" s="8"/>
      <c r="S12" s="3">
        <f t="shared" si="0"/>
        <v>6</v>
      </c>
      <c r="T12" s="8"/>
      <c r="U12" s="3">
        <f t="shared" si="0"/>
        <v>10</v>
      </c>
      <c r="V12" s="8"/>
      <c r="W12" s="3">
        <f t="shared" si="0"/>
        <v>8</v>
      </c>
      <c r="X12" s="8"/>
      <c r="Y12" s="3">
        <f t="shared" si="0"/>
        <v>5</v>
      </c>
      <c r="Z12" s="13"/>
    </row>
    <row r="13" spans="1:26" ht="12.75">
      <c r="A13" s="12">
        <f t="shared" si="1"/>
        <v>5</v>
      </c>
      <c r="B13" s="4" t="str">
        <f>VLOOKUP(A13,parametres!$D$3:$E$9,2)</f>
        <v>J</v>
      </c>
      <c r="C13" s="3">
        <f t="shared" si="2"/>
        <v>11</v>
      </c>
      <c r="D13" s="8"/>
      <c r="E13" s="8">
        <f t="shared" si="0"/>
        <v>9</v>
      </c>
      <c r="F13" s="8"/>
      <c r="G13" s="3">
        <f t="shared" si="0"/>
        <v>6</v>
      </c>
      <c r="H13" s="8"/>
      <c r="I13" s="3">
        <f t="shared" si="0"/>
        <v>11</v>
      </c>
      <c r="J13" s="8"/>
      <c r="K13" s="3">
        <f t="shared" si="0"/>
        <v>7</v>
      </c>
      <c r="L13" s="8"/>
      <c r="M13" s="3">
        <f t="shared" si="0"/>
        <v>5</v>
      </c>
      <c r="N13" s="8"/>
      <c r="O13" s="3">
        <f t="shared" si="0"/>
        <v>5</v>
      </c>
      <c r="P13" s="8"/>
      <c r="Q13" s="3">
        <f t="shared" si="0"/>
        <v>9</v>
      </c>
      <c r="R13" s="8"/>
      <c r="S13" s="3">
        <f t="shared" si="0"/>
        <v>7</v>
      </c>
      <c r="T13" s="8"/>
      <c r="U13" s="3">
        <f t="shared" si="0"/>
        <v>11</v>
      </c>
      <c r="V13" s="8"/>
      <c r="W13" s="3">
        <f t="shared" si="0"/>
        <v>9</v>
      </c>
      <c r="X13" s="8"/>
      <c r="Y13" s="3">
        <f t="shared" si="0"/>
        <v>6</v>
      </c>
      <c r="Z13" s="13"/>
    </row>
    <row r="14" spans="1:26" ht="12.75">
      <c r="A14" s="12">
        <f t="shared" si="1"/>
        <v>6</v>
      </c>
      <c r="B14" s="4" t="str">
        <f>VLOOKUP(A14,parametres!$D$3:$E$9,2)</f>
        <v>V</v>
      </c>
      <c r="C14" s="3">
        <f t="shared" si="2"/>
        <v>12</v>
      </c>
      <c r="D14" s="8"/>
      <c r="E14" s="8">
        <f t="shared" si="0"/>
        <v>10</v>
      </c>
      <c r="F14" s="8"/>
      <c r="G14" s="3">
        <f t="shared" si="0"/>
        <v>7</v>
      </c>
      <c r="H14" s="8"/>
      <c r="I14" s="3">
        <f t="shared" si="0"/>
        <v>12</v>
      </c>
      <c r="J14" s="8"/>
      <c r="K14" s="3">
        <f t="shared" si="0"/>
        <v>8</v>
      </c>
      <c r="L14" s="8"/>
      <c r="M14" s="3">
        <f t="shared" si="0"/>
        <v>6</v>
      </c>
      <c r="N14" s="8"/>
      <c r="O14" s="3">
        <f t="shared" si="0"/>
        <v>6</v>
      </c>
      <c r="P14" s="8"/>
      <c r="Q14" s="3">
        <f t="shared" si="0"/>
        <v>10</v>
      </c>
      <c r="R14" s="8"/>
      <c r="S14" s="3">
        <f t="shared" si="0"/>
        <v>8</v>
      </c>
      <c r="T14" s="8"/>
      <c r="U14" s="3">
        <f t="shared" si="0"/>
        <v>12</v>
      </c>
      <c r="V14" s="8"/>
      <c r="W14" s="3">
        <f t="shared" si="0"/>
        <v>10</v>
      </c>
      <c r="X14" s="8"/>
      <c r="Y14" s="3">
        <f t="shared" si="0"/>
        <v>7</v>
      </c>
      <c r="Z14" s="13"/>
    </row>
    <row r="15" spans="1:26" ht="12.75">
      <c r="A15" s="12">
        <f t="shared" si="1"/>
        <v>7</v>
      </c>
      <c r="B15" s="4" t="str">
        <f>VLOOKUP(A15,parametres!$D$3:$E$9,2)</f>
        <v>S</v>
      </c>
      <c r="C15" s="3">
        <f t="shared" si="2"/>
        <v>13</v>
      </c>
      <c r="D15" s="8"/>
      <c r="E15" s="8">
        <f t="shared" si="0"/>
        <v>11</v>
      </c>
      <c r="F15" s="8"/>
      <c r="G15" s="3">
        <f t="shared" si="0"/>
        <v>8</v>
      </c>
      <c r="H15" s="8"/>
      <c r="I15" s="3">
        <f t="shared" si="0"/>
        <v>13</v>
      </c>
      <c r="J15" s="8"/>
      <c r="K15" s="3">
        <f t="shared" si="0"/>
        <v>9</v>
      </c>
      <c r="L15" s="8"/>
      <c r="M15" s="3">
        <f t="shared" si="0"/>
        <v>7</v>
      </c>
      <c r="N15" s="8"/>
      <c r="O15" s="3">
        <f t="shared" si="0"/>
        <v>7</v>
      </c>
      <c r="P15" s="8"/>
      <c r="Q15" s="3">
        <f t="shared" si="0"/>
        <v>11</v>
      </c>
      <c r="R15" s="8"/>
      <c r="S15" s="3">
        <f t="shared" si="0"/>
        <v>9</v>
      </c>
      <c r="T15" s="8"/>
      <c r="U15" s="3">
        <f t="shared" si="0"/>
        <v>13</v>
      </c>
      <c r="V15" s="8"/>
      <c r="W15" s="3">
        <f t="shared" si="0"/>
        <v>11</v>
      </c>
      <c r="X15" s="8"/>
      <c r="Y15" s="3">
        <f t="shared" si="0"/>
        <v>8</v>
      </c>
      <c r="Z15" s="13"/>
    </row>
    <row r="16" spans="1:26" ht="12.75">
      <c r="A16" s="12">
        <f t="shared" si="1"/>
        <v>1</v>
      </c>
      <c r="B16" s="4" t="str">
        <f>VLOOKUP(A16,parametres!$D$3:$E$9,2)</f>
        <v>D</v>
      </c>
      <c r="C16" s="3">
        <f t="shared" si="2"/>
        <v>14</v>
      </c>
      <c r="D16" s="8"/>
      <c r="E16" s="8">
        <f t="shared" si="0"/>
        <v>12</v>
      </c>
      <c r="F16" s="8"/>
      <c r="G16" s="3">
        <f t="shared" si="0"/>
        <v>9</v>
      </c>
      <c r="H16" s="8"/>
      <c r="I16" s="3">
        <f t="shared" si="0"/>
        <v>14</v>
      </c>
      <c r="J16" s="8"/>
      <c r="K16" s="3">
        <f t="shared" si="0"/>
        <v>10</v>
      </c>
      <c r="L16" s="8"/>
      <c r="M16" s="3">
        <f t="shared" si="0"/>
        <v>8</v>
      </c>
      <c r="N16" s="8"/>
      <c r="O16" s="3">
        <f t="shared" si="0"/>
        <v>8</v>
      </c>
      <c r="P16" s="8"/>
      <c r="Q16" s="3">
        <f t="shared" si="0"/>
        <v>12</v>
      </c>
      <c r="R16" s="8"/>
      <c r="S16" s="3">
        <f t="shared" si="0"/>
        <v>10</v>
      </c>
      <c r="T16" s="8"/>
      <c r="U16" s="3">
        <f t="shared" si="0"/>
        <v>14</v>
      </c>
      <c r="V16" s="8"/>
      <c r="W16" s="3">
        <f t="shared" si="0"/>
        <v>12</v>
      </c>
      <c r="X16" s="8"/>
      <c r="Y16" s="3">
        <f t="shared" si="0"/>
        <v>9</v>
      </c>
      <c r="Z16" s="13"/>
    </row>
    <row r="17" spans="1:26" ht="12.75">
      <c r="A17" s="12">
        <f t="shared" si="1"/>
        <v>2</v>
      </c>
      <c r="B17" s="4" t="str">
        <f>VLOOKUP(A17,parametres!$D$3:$E$9,2)</f>
        <v>L</v>
      </c>
      <c r="C17" s="3">
        <f t="shared" si="2"/>
        <v>15</v>
      </c>
      <c r="D17" s="8"/>
      <c r="E17" s="8">
        <f t="shared" si="0"/>
        <v>13</v>
      </c>
      <c r="F17" s="8"/>
      <c r="G17" s="3">
        <f t="shared" si="0"/>
        <v>10</v>
      </c>
      <c r="H17" s="8"/>
      <c r="I17" s="3">
        <f t="shared" si="0"/>
        <v>15</v>
      </c>
      <c r="J17" s="8"/>
      <c r="K17" s="3">
        <f t="shared" si="0"/>
        <v>11</v>
      </c>
      <c r="L17" s="8"/>
      <c r="M17" s="3">
        <f t="shared" si="0"/>
        <v>9</v>
      </c>
      <c r="N17" s="8"/>
      <c r="O17" s="3">
        <f t="shared" si="0"/>
        <v>9</v>
      </c>
      <c r="P17" s="8"/>
      <c r="Q17" s="3">
        <f t="shared" si="0"/>
        <v>13</v>
      </c>
      <c r="R17" s="8"/>
      <c r="S17" s="3">
        <f t="shared" si="0"/>
        <v>11</v>
      </c>
      <c r="T17" s="8"/>
      <c r="U17" s="3">
        <f t="shared" si="0"/>
        <v>15</v>
      </c>
      <c r="V17" s="8"/>
      <c r="W17" s="3">
        <f t="shared" si="0"/>
        <v>13</v>
      </c>
      <c r="X17" s="8"/>
      <c r="Y17" s="3">
        <f t="shared" si="0"/>
        <v>10</v>
      </c>
      <c r="Z17" s="13"/>
    </row>
    <row r="18" spans="1:26" ht="12.75">
      <c r="A18" s="12">
        <f t="shared" si="1"/>
        <v>3</v>
      </c>
      <c r="B18" s="4" t="str">
        <f>VLOOKUP(A18,parametres!$D$3:$E$9,2)</f>
        <v>Ma</v>
      </c>
      <c r="C18" s="3">
        <f t="shared" si="2"/>
        <v>16</v>
      </c>
      <c r="D18" s="8"/>
      <c r="E18" s="8">
        <f t="shared" si="0"/>
        <v>14</v>
      </c>
      <c r="F18" s="8"/>
      <c r="G18" s="3">
        <f t="shared" si="0"/>
        <v>11</v>
      </c>
      <c r="H18" s="8"/>
      <c r="I18" s="3">
        <f t="shared" si="0"/>
        <v>16</v>
      </c>
      <c r="J18" s="8"/>
      <c r="K18" s="3">
        <f t="shared" si="0"/>
        <v>12</v>
      </c>
      <c r="L18" s="8"/>
      <c r="M18" s="3">
        <f t="shared" si="0"/>
        <v>10</v>
      </c>
      <c r="N18" s="8"/>
      <c r="O18" s="3">
        <f t="shared" si="0"/>
        <v>10</v>
      </c>
      <c r="P18" s="8"/>
      <c r="Q18" s="3">
        <f t="shared" si="0"/>
        <v>14</v>
      </c>
      <c r="R18" s="8"/>
      <c r="S18" s="3">
        <f t="shared" si="0"/>
        <v>12</v>
      </c>
      <c r="T18" s="8"/>
      <c r="U18" s="3">
        <f t="shared" si="0"/>
        <v>16</v>
      </c>
      <c r="V18" s="8"/>
      <c r="W18" s="3">
        <f t="shared" si="0"/>
        <v>14</v>
      </c>
      <c r="X18" s="8"/>
      <c r="Y18" s="3">
        <f t="shared" si="0"/>
        <v>11</v>
      </c>
      <c r="Z18" s="13"/>
    </row>
    <row r="19" spans="1:26" ht="12.75">
      <c r="A19" s="12">
        <f t="shared" si="1"/>
        <v>4</v>
      </c>
      <c r="B19" s="4" t="str">
        <f>VLOOKUP(A19,parametres!$D$3:$E$9,2)</f>
        <v>Me</v>
      </c>
      <c r="C19" s="3">
        <f t="shared" si="2"/>
        <v>17</v>
      </c>
      <c r="D19" s="8"/>
      <c r="E19" s="8">
        <f t="shared" si="0"/>
        <v>15</v>
      </c>
      <c r="F19" s="8"/>
      <c r="G19" s="3">
        <f t="shared" si="0"/>
        <v>12</v>
      </c>
      <c r="H19" s="8"/>
      <c r="I19" s="3">
        <f t="shared" si="0"/>
        <v>17</v>
      </c>
      <c r="J19" s="8"/>
      <c r="K19" s="3">
        <f t="shared" si="0"/>
        <v>13</v>
      </c>
      <c r="L19" s="8"/>
      <c r="M19" s="3">
        <f t="shared" si="0"/>
        <v>11</v>
      </c>
      <c r="N19" s="8"/>
      <c r="O19" s="3">
        <f t="shared" si="0"/>
        <v>11</v>
      </c>
      <c r="P19" s="8"/>
      <c r="Q19" s="3">
        <f t="shared" si="0"/>
        <v>15</v>
      </c>
      <c r="R19" s="8"/>
      <c r="S19" s="3">
        <f t="shared" si="0"/>
        <v>13</v>
      </c>
      <c r="T19" s="8"/>
      <c r="U19" s="3">
        <f t="shared" si="0"/>
        <v>17</v>
      </c>
      <c r="V19" s="8"/>
      <c r="W19" s="3">
        <f t="shared" si="0"/>
        <v>15</v>
      </c>
      <c r="X19" s="8"/>
      <c r="Y19" s="3">
        <f t="shared" si="0"/>
        <v>12</v>
      </c>
      <c r="Z19" s="13"/>
    </row>
    <row r="20" spans="1:26" ht="12.75">
      <c r="A20" s="12">
        <f t="shared" si="1"/>
        <v>5</v>
      </c>
      <c r="B20" s="4" t="str">
        <f>VLOOKUP(A20,parametres!$D$3:$E$9,2)</f>
        <v>J</v>
      </c>
      <c r="C20" s="3">
        <f t="shared" si="2"/>
        <v>18</v>
      </c>
      <c r="D20" s="8"/>
      <c r="E20" s="8">
        <f aca="true" t="shared" si="3" ref="E20:E42">IF(DATE(YEAR(E$2),MONTH(E$2),E19+1)&gt;=DATE(YEAR(E$2),MONTH(E$2)+1,DAY(1)),0,IF(AND(ROW()&gt;30,E19&lt;10),0,IF(WEEKDAY(DATE(YEAR(E$2),MONTH(E$2),E19+1))=$A20,E19+1,0)))</f>
        <v>16</v>
      </c>
      <c r="F20" s="8"/>
      <c r="G20" s="3">
        <f aca="true" t="shared" si="4" ref="G20:G42">IF(DATE(YEAR(G$2),MONTH(G$2),G19+1)&gt;=DATE(YEAR(G$2),MONTH(G$2)+1,DAY(1)),0,IF(AND(ROW()&gt;30,G19&lt;10),0,IF(WEEKDAY(DATE(YEAR(G$2),MONTH(G$2),G19+1))=$A20,G19+1,0)))</f>
        <v>13</v>
      </c>
      <c r="H20" s="8"/>
      <c r="I20" s="3">
        <f aca="true" t="shared" si="5" ref="I20:I42">IF(DATE(YEAR(I$2),MONTH(I$2),I19+1)&gt;=DATE(YEAR(I$2),MONTH(I$2)+1,DAY(1)),0,IF(AND(ROW()&gt;30,I19&lt;10),0,IF(WEEKDAY(DATE(YEAR(I$2),MONTH(I$2),I19+1))=$A20,I19+1,0)))</f>
        <v>18</v>
      </c>
      <c r="J20" s="8"/>
      <c r="K20" s="3">
        <f aca="true" t="shared" si="6" ref="K20:K42">IF(DATE(YEAR(K$2),MONTH(K$2),K19+1)&gt;=DATE(YEAR(K$2),MONTH(K$2)+1,DAY(1)),0,IF(AND(ROW()&gt;30,K19&lt;10),0,IF(WEEKDAY(DATE(YEAR(K$2),MONTH(K$2),K19+1))=$A20,K19+1,0)))</f>
        <v>14</v>
      </c>
      <c r="L20" s="8"/>
      <c r="M20" s="3">
        <f aca="true" t="shared" si="7" ref="M20:M42">IF(DATE(YEAR(M$2),MONTH(M$2),M19+1)&gt;=DATE(YEAR(M$2),MONTH(M$2)+1,DAY(1)),0,IF(AND(ROW()&gt;30,M19&lt;10),0,IF(WEEKDAY(DATE(YEAR(M$2),MONTH(M$2),M19+1))=$A20,M19+1,0)))</f>
        <v>12</v>
      </c>
      <c r="N20" s="8"/>
      <c r="O20" s="3">
        <f aca="true" t="shared" si="8" ref="O20:O42">IF(DATE(YEAR(O$2),MONTH(O$2),O19+1)&gt;=DATE(YEAR(O$2),MONTH(O$2)+1,DAY(1)),0,IF(AND(ROW()&gt;30,O19&lt;10),0,IF(WEEKDAY(DATE(YEAR(O$2),MONTH(O$2),O19+1))=$A20,O19+1,0)))</f>
        <v>12</v>
      </c>
      <c r="P20" s="8"/>
      <c r="Q20" s="3">
        <f aca="true" t="shared" si="9" ref="Q20:Q42">IF(DATE(YEAR(Q$2),MONTH(Q$2),Q19+1)&gt;=DATE(YEAR(Q$2),MONTH(Q$2)+1,DAY(1)),0,IF(AND(ROW()&gt;30,Q19&lt;10),0,IF(WEEKDAY(DATE(YEAR(Q$2),MONTH(Q$2),Q19+1))=$A20,Q19+1,0)))</f>
        <v>16</v>
      </c>
      <c r="R20" s="8"/>
      <c r="S20" s="3">
        <f aca="true" t="shared" si="10" ref="S20:S42">IF(DATE(YEAR(S$2),MONTH(S$2),S19+1)&gt;=DATE(YEAR(S$2),MONTH(S$2)+1,DAY(1)),0,IF(AND(ROW()&gt;30,S19&lt;10),0,IF(WEEKDAY(DATE(YEAR(S$2),MONTH(S$2),S19+1))=$A20,S19+1,0)))</f>
        <v>14</v>
      </c>
      <c r="T20" s="8"/>
      <c r="U20" s="3">
        <f aca="true" t="shared" si="11" ref="U20:U42">IF(DATE(YEAR(U$2),MONTH(U$2),U19+1)&gt;=DATE(YEAR(U$2),MONTH(U$2)+1,DAY(1)),0,IF(AND(ROW()&gt;30,U19&lt;10),0,IF(WEEKDAY(DATE(YEAR(U$2),MONTH(U$2),U19+1))=$A20,U19+1,0)))</f>
        <v>18</v>
      </c>
      <c r="V20" s="8"/>
      <c r="W20" s="3">
        <f aca="true" t="shared" si="12" ref="W20:W42">IF(DATE(YEAR(W$2),MONTH(W$2),W19+1)&gt;=DATE(YEAR(W$2),MONTH(W$2)+1,DAY(1)),0,IF(AND(ROW()&gt;30,W19&lt;10),0,IF(WEEKDAY(DATE(YEAR(W$2),MONTH(W$2),W19+1))=$A20,W19+1,0)))</f>
        <v>16</v>
      </c>
      <c r="X20" s="8"/>
      <c r="Y20" s="3">
        <f aca="true" t="shared" si="13" ref="Y20:Y42">IF(DATE(YEAR(Y$2),MONTH(Y$2),Y19+1)&gt;=DATE(YEAR(Y$2),MONTH(Y$2)+1,DAY(1)),0,IF(AND(ROW()&gt;30,Y19&lt;10),0,IF(WEEKDAY(DATE(YEAR(Y$2),MONTH(Y$2),Y19+1))=$A20,Y19+1,0)))</f>
        <v>13</v>
      </c>
      <c r="Z20" s="13"/>
    </row>
    <row r="21" spans="1:26" ht="12.75">
      <c r="A21" s="12">
        <f t="shared" si="1"/>
        <v>6</v>
      </c>
      <c r="B21" s="4" t="str">
        <f>VLOOKUP(A21,parametres!$D$3:$E$9,2)</f>
        <v>V</v>
      </c>
      <c r="C21" s="3">
        <f t="shared" si="2"/>
        <v>19</v>
      </c>
      <c r="D21" s="8"/>
      <c r="E21" s="8">
        <f t="shared" si="3"/>
        <v>17</v>
      </c>
      <c r="F21" s="8"/>
      <c r="G21" s="3">
        <f t="shared" si="4"/>
        <v>14</v>
      </c>
      <c r="H21" s="8"/>
      <c r="I21" s="3">
        <f t="shared" si="5"/>
        <v>19</v>
      </c>
      <c r="J21" s="8"/>
      <c r="K21" s="3">
        <f t="shared" si="6"/>
        <v>15</v>
      </c>
      <c r="L21" s="8"/>
      <c r="M21" s="3">
        <f t="shared" si="7"/>
        <v>13</v>
      </c>
      <c r="N21" s="8"/>
      <c r="O21" s="3">
        <f t="shared" si="8"/>
        <v>13</v>
      </c>
      <c r="P21" s="8"/>
      <c r="Q21" s="3">
        <f t="shared" si="9"/>
        <v>17</v>
      </c>
      <c r="R21" s="8"/>
      <c r="S21" s="3">
        <f t="shared" si="10"/>
        <v>15</v>
      </c>
      <c r="T21" s="8"/>
      <c r="U21" s="3">
        <f t="shared" si="11"/>
        <v>19</v>
      </c>
      <c r="V21" s="8"/>
      <c r="W21" s="3">
        <f t="shared" si="12"/>
        <v>17</v>
      </c>
      <c r="X21" s="8"/>
      <c r="Y21" s="3">
        <f t="shared" si="13"/>
        <v>14</v>
      </c>
      <c r="Z21" s="13"/>
    </row>
    <row r="22" spans="1:26" ht="12.75">
      <c r="A22" s="12">
        <f t="shared" si="1"/>
        <v>7</v>
      </c>
      <c r="B22" s="4" t="str">
        <f>VLOOKUP(A22,parametres!$D$3:$E$9,2)</f>
        <v>S</v>
      </c>
      <c r="C22" s="3">
        <f t="shared" si="2"/>
        <v>20</v>
      </c>
      <c r="D22" s="8"/>
      <c r="E22" s="8">
        <f t="shared" si="3"/>
        <v>18</v>
      </c>
      <c r="F22" s="8"/>
      <c r="G22" s="3">
        <f t="shared" si="4"/>
        <v>15</v>
      </c>
      <c r="H22" s="8"/>
      <c r="I22" s="3">
        <f t="shared" si="5"/>
        <v>20</v>
      </c>
      <c r="J22" s="8"/>
      <c r="K22" s="3">
        <f t="shared" si="6"/>
        <v>16</v>
      </c>
      <c r="L22" s="8"/>
      <c r="M22" s="3">
        <f t="shared" si="7"/>
        <v>14</v>
      </c>
      <c r="N22" s="8"/>
      <c r="O22" s="3">
        <f t="shared" si="8"/>
        <v>14</v>
      </c>
      <c r="P22" s="8"/>
      <c r="Q22" s="3">
        <f t="shared" si="9"/>
        <v>18</v>
      </c>
      <c r="R22" s="8"/>
      <c r="S22" s="3">
        <f t="shared" si="10"/>
        <v>16</v>
      </c>
      <c r="T22" s="8"/>
      <c r="U22" s="3">
        <f t="shared" si="11"/>
        <v>20</v>
      </c>
      <c r="V22" s="8"/>
      <c r="W22" s="3">
        <f t="shared" si="12"/>
        <v>18</v>
      </c>
      <c r="X22" s="8"/>
      <c r="Y22" s="3">
        <f t="shared" si="13"/>
        <v>15</v>
      </c>
      <c r="Z22" s="13"/>
    </row>
    <row r="23" spans="1:26" ht="12.75">
      <c r="A23" s="12">
        <f t="shared" si="1"/>
        <v>1</v>
      </c>
      <c r="B23" s="4" t="str">
        <f>VLOOKUP(A23,parametres!$D$3:$E$9,2)</f>
        <v>D</v>
      </c>
      <c r="C23" s="3">
        <f t="shared" si="2"/>
        <v>21</v>
      </c>
      <c r="D23" s="8"/>
      <c r="E23" s="8">
        <f t="shared" si="3"/>
        <v>19</v>
      </c>
      <c r="F23" s="8"/>
      <c r="G23" s="3">
        <f t="shared" si="4"/>
        <v>16</v>
      </c>
      <c r="H23" s="8"/>
      <c r="I23" s="3">
        <f t="shared" si="5"/>
        <v>21</v>
      </c>
      <c r="J23" s="8"/>
      <c r="K23" s="3">
        <f t="shared" si="6"/>
        <v>17</v>
      </c>
      <c r="L23" s="8"/>
      <c r="M23" s="3">
        <f t="shared" si="7"/>
        <v>15</v>
      </c>
      <c r="N23" s="8"/>
      <c r="O23" s="3">
        <f t="shared" si="8"/>
        <v>15</v>
      </c>
      <c r="P23" s="8"/>
      <c r="Q23" s="3">
        <f t="shared" si="9"/>
        <v>19</v>
      </c>
      <c r="R23" s="8"/>
      <c r="S23" s="3">
        <f t="shared" si="10"/>
        <v>17</v>
      </c>
      <c r="T23" s="8"/>
      <c r="U23" s="3">
        <f t="shared" si="11"/>
        <v>21</v>
      </c>
      <c r="V23" s="8"/>
      <c r="W23" s="3">
        <f t="shared" si="12"/>
        <v>19</v>
      </c>
      <c r="X23" s="8"/>
      <c r="Y23" s="3">
        <f t="shared" si="13"/>
        <v>16</v>
      </c>
      <c r="Z23" s="13"/>
    </row>
    <row r="24" spans="1:26" ht="12.75">
      <c r="A24" s="12">
        <f t="shared" si="1"/>
        <v>2</v>
      </c>
      <c r="B24" s="4" t="str">
        <f>VLOOKUP(A24,parametres!$D$3:$E$9,2)</f>
        <v>L</v>
      </c>
      <c r="C24" s="3">
        <f t="shared" si="2"/>
        <v>22</v>
      </c>
      <c r="D24" s="8"/>
      <c r="E24" s="8">
        <f t="shared" si="3"/>
        <v>20</v>
      </c>
      <c r="F24" s="8"/>
      <c r="G24" s="3">
        <f t="shared" si="4"/>
        <v>17</v>
      </c>
      <c r="H24" s="8"/>
      <c r="I24" s="3">
        <f t="shared" si="5"/>
        <v>22</v>
      </c>
      <c r="J24" s="8"/>
      <c r="K24" s="3">
        <f t="shared" si="6"/>
        <v>18</v>
      </c>
      <c r="L24" s="8"/>
      <c r="M24" s="3">
        <f t="shared" si="7"/>
        <v>16</v>
      </c>
      <c r="N24" s="8"/>
      <c r="O24" s="3">
        <f t="shared" si="8"/>
        <v>16</v>
      </c>
      <c r="P24" s="8"/>
      <c r="Q24" s="3">
        <f t="shared" si="9"/>
        <v>20</v>
      </c>
      <c r="R24" s="8"/>
      <c r="S24" s="3">
        <f t="shared" si="10"/>
        <v>18</v>
      </c>
      <c r="T24" s="8"/>
      <c r="U24" s="3">
        <f t="shared" si="11"/>
        <v>22</v>
      </c>
      <c r="V24" s="8"/>
      <c r="W24" s="3">
        <f t="shared" si="12"/>
        <v>20</v>
      </c>
      <c r="X24" s="8"/>
      <c r="Y24" s="3">
        <f t="shared" si="13"/>
        <v>17</v>
      </c>
      <c r="Z24" s="13"/>
    </row>
    <row r="25" spans="1:26" ht="12.75">
      <c r="A25" s="12">
        <f t="shared" si="1"/>
        <v>3</v>
      </c>
      <c r="B25" s="4" t="str">
        <f>VLOOKUP(A25,parametres!$D$3:$E$9,2)</f>
        <v>Ma</v>
      </c>
      <c r="C25" s="3">
        <f t="shared" si="2"/>
        <v>23</v>
      </c>
      <c r="D25" s="8"/>
      <c r="E25" s="8">
        <f t="shared" si="3"/>
        <v>21</v>
      </c>
      <c r="F25" s="8"/>
      <c r="G25" s="3">
        <f t="shared" si="4"/>
        <v>18</v>
      </c>
      <c r="H25" s="8"/>
      <c r="I25" s="3">
        <f t="shared" si="5"/>
        <v>23</v>
      </c>
      <c r="J25" s="8"/>
      <c r="K25" s="3">
        <f t="shared" si="6"/>
        <v>19</v>
      </c>
      <c r="L25" s="8"/>
      <c r="M25" s="3">
        <f t="shared" si="7"/>
        <v>17</v>
      </c>
      <c r="N25" s="8"/>
      <c r="O25" s="3">
        <f t="shared" si="8"/>
        <v>17</v>
      </c>
      <c r="P25" s="8"/>
      <c r="Q25" s="3">
        <f t="shared" si="9"/>
        <v>21</v>
      </c>
      <c r="R25" s="8"/>
      <c r="S25" s="3">
        <f t="shared" si="10"/>
        <v>19</v>
      </c>
      <c r="T25" s="8"/>
      <c r="U25" s="3">
        <f t="shared" si="11"/>
        <v>23</v>
      </c>
      <c r="V25" s="8"/>
      <c r="W25" s="3">
        <f t="shared" si="12"/>
        <v>21</v>
      </c>
      <c r="X25" s="8"/>
      <c r="Y25" s="3">
        <f t="shared" si="13"/>
        <v>18</v>
      </c>
      <c r="Z25" s="13"/>
    </row>
    <row r="26" spans="1:26" ht="12.75">
      <c r="A26" s="12">
        <f t="shared" si="1"/>
        <v>4</v>
      </c>
      <c r="B26" s="4" t="str">
        <f>VLOOKUP(A26,parametres!$D$3:$E$9,2)</f>
        <v>Me</v>
      </c>
      <c r="C26" s="3">
        <f t="shared" si="2"/>
        <v>24</v>
      </c>
      <c r="D26" s="8"/>
      <c r="E26" s="8">
        <f t="shared" si="3"/>
        <v>22</v>
      </c>
      <c r="F26" s="8"/>
      <c r="G26" s="3">
        <f t="shared" si="4"/>
        <v>19</v>
      </c>
      <c r="H26" s="8"/>
      <c r="I26" s="3">
        <f t="shared" si="5"/>
        <v>24</v>
      </c>
      <c r="J26" s="8"/>
      <c r="K26" s="3">
        <f t="shared" si="6"/>
        <v>20</v>
      </c>
      <c r="L26" s="8"/>
      <c r="M26" s="3">
        <f t="shared" si="7"/>
        <v>18</v>
      </c>
      <c r="N26" s="8"/>
      <c r="O26" s="3">
        <f t="shared" si="8"/>
        <v>18</v>
      </c>
      <c r="P26" s="8"/>
      <c r="Q26" s="3">
        <f t="shared" si="9"/>
        <v>22</v>
      </c>
      <c r="R26" s="8"/>
      <c r="S26" s="3">
        <f t="shared" si="10"/>
        <v>20</v>
      </c>
      <c r="T26" s="8"/>
      <c r="U26" s="3">
        <f t="shared" si="11"/>
        <v>24</v>
      </c>
      <c r="V26" s="8"/>
      <c r="W26" s="3">
        <f t="shared" si="12"/>
        <v>22</v>
      </c>
      <c r="X26" s="8"/>
      <c r="Y26" s="3">
        <f t="shared" si="13"/>
        <v>19</v>
      </c>
      <c r="Z26" s="13"/>
    </row>
    <row r="27" spans="1:26" ht="12.75">
      <c r="A27" s="12">
        <f t="shared" si="1"/>
        <v>5</v>
      </c>
      <c r="B27" s="4" t="str">
        <f>VLOOKUP(A27,parametres!$D$3:$E$9,2)</f>
        <v>J</v>
      </c>
      <c r="C27" s="3">
        <f t="shared" si="2"/>
        <v>25</v>
      </c>
      <c r="D27" s="8"/>
      <c r="E27" s="8">
        <f t="shared" si="3"/>
        <v>23</v>
      </c>
      <c r="F27" s="8"/>
      <c r="G27" s="3">
        <f t="shared" si="4"/>
        <v>20</v>
      </c>
      <c r="H27" s="8"/>
      <c r="I27" s="3">
        <f t="shared" si="5"/>
        <v>25</v>
      </c>
      <c r="J27" s="8"/>
      <c r="K27" s="3">
        <f t="shared" si="6"/>
        <v>21</v>
      </c>
      <c r="L27" s="8"/>
      <c r="M27" s="3">
        <f t="shared" si="7"/>
        <v>19</v>
      </c>
      <c r="N27" s="8"/>
      <c r="O27" s="3">
        <f t="shared" si="8"/>
        <v>19</v>
      </c>
      <c r="P27" s="8"/>
      <c r="Q27" s="3">
        <f t="shared" si="9"/>
        <v>23</v>
      </c>
      <c r="R27" s="8"/>
      <c r="S27" s="3">
        <f t="shared" si="10"/>
        <v>21</v>
      </c>
      <c r="T27" s="8"/>
      <c r="U27" s="3">
        <f t="shared" si="11"/>
        <v>25</v>
      </c>
      <c r="V27" s="8"/>
      <c r="W27" s="3">
        <f t="shared" si="12"/>
        <v>23</v>
      </c>
      <c r="X27" s="8"/>
      <c r="Y27" s="3">
        <f t="shared" si="13"/>
        <v>20</v>
      </c>
      <c r="Z27" s="13"/>
    </row>
    <row r="28" spans="1:26" ht="12.75">
      <c r="A28" s="12">
        <f t="shared" si="1"/>
        <v>6</v>
      </c>
      <c r="B28" s="4" t="str">
        <f>VLOOKUP(A28,parametres!$D$3:$E$9,2)</f>
        <v>V</v>
      </c>
      <c r="C28" s="3">
        <f t="shared" si="2"/>
        <v>26</v>
      </c>
      <c r="D28" s="8"/>
      <c r="E28" s="8">
        <f t="shared" si="3"/>
        <v>24</v>
      </c>
      <c r="F28" s="8"/>
      <c r="G28" s="3">
        <f t="shared" si="4"/>
        <v>21</v>
      </c>
      <c r="H28" s="8"/>
      <c r="I28" s="3">
        <f t="shared" si="5"/>
        <v>26</v>
      </c>
      <c r="J28" s="8"/>
      <c r="K28" s="3">
        <f t="shared" si="6"/>
        <v>22</v>
      </c>
      <c r="L28" s="8"/>
      <c r="M28" s="3">
        <f t="shared" si="7"/>
        <v>20</v>
      </c>
      <c r="N28" s="8"/>
      <c r="O28" s="3">
        <f t="shared" si="8"/>
        <v>20</v>
      </c>
      <c r="P28" s="8"/>
      <c r="Q28" s="3">
        <f t="shared" si="9"/>
        <v>24</v>
      </c>
      <c r="R28" s="8"/>
      <c r="S28" s="3">
        <f t="shared" si="10"/>
        <v>22</v>
      </c>
      <c r="T28" s="8"/>
      <c r="U28" s="3">
        <f t="shared" si="11"/>
        <v>26</v>
      </c>
      <c r="V28" s="8"/>
      <c r="W28" s="3">
        <f t="shared" si="12"/>
        <v>24</v>
      </c>
      <c r="X28" s="8"/>
      <c r="Y28" s="3">
        <f t="shared" si="13"/>
        <v>21</v>
      </c>
      <c r="Z28" s="13"/>
    </row>
    <row r="29" spans="1:26" ht="12.75">
      <c r="A29" s="12">
        <f t="shared" si="1"/>
        <v>7</v>
      </c>
      <c r="B29" s="4" t="str">
        <f>VLOOKUP(A29,parametres!$D$3:$E$9,2)</f>
        <v>S</v>
      </c>
      <c r="C29" s="3">
        <f t="shared" si="2"/>
        <v>27</v>
      </c>
      <c r="D29" s="8"/>
      <c r="E29" s="8">
        <f t="shared" si="3"/>
        <v>25</v>
      </c>
      <c r="F29" s="8"/>
      <c r="G29" s="3">
        <f t="shared" si="4"/>
        <v>22</v>
      </c>
      <c r="H29" s="8"/>
      <c r="I29" s="3">
        <f t="shared" si="5"/>
        <v>27</v>
      </c>
      <c r="J29" s="8"/>
      <c r="K29" s="3">
        <f t="shared" si="6"/>
        <v>23</v>
      </c>
      <c r="L29" s="8"/>
      <c r="M29" s="3">
        <f t="shared" si="7"/>
        <v>21</v>
      </c>
      <c r="N29" s="8"/>
      <c r="O29" s="3">
        <f t="shared" si="8"/>
        <v>21</v>
      </c>
      <c r="P29" s="8"/>
      <c r="Q29" s="3">
        <f t="shared" si="9"/>
        <v>25</v>
      </c>
      <c r="R29" s="8"/>
      <c r="S29" s="3">
        <f t="shared" si="10"/>
        <v>23</v>
      </c>
      <c r="T29" s="8"/>
      <c r="U29" s="3">
        <f t="shared" si="11"/>
        <v>27</v>
      </c>
      <c r="V29" s="8"/>
      <c r="W29" s="3">
        <f t="shared" si="12"/>
        <v>25</v>
      </c>
      <c r="X29" s="8"/>
      <c r="Y29" s="3">
        <f t="shared" si="13"/>
        <v>22</v>
      </c>
      <c r="Z29" s="13"/>
    </row>
    <row r="30" spans="1:26" ht="12.75">
      <c r="A30" s="12">
        <f t="shared" si="1"/>
        <v>1</v>
      </c>
      <c r="B30" s="4" t="str">
        <f>VLOOKUP(A30,parametres!$D$3:$E$9,2)</f>
        <v>D</v>
      </c>
      <c r="C30" s="3">
        <f t="shared" si="2"/>
        <v>28</v>
      </c>
      <c r="D30" s="8"/>
      <c r="E30" s="8">
        <f t="shared" si="3"/>
        <v>26</v>
      </c>
      <c r="F30" s="8"/>
      <c r="G30" s="3">
        <f t="shared" si="4"/>
        <v>23</v>
      </c>
      <c r="H30" s="8"/>
      <c r="I30" s="3">
        <f t="shared" si="5"/>
        <v>28</v>
      </c>
      <c r="J30" s="8"/>
      <c r="K30" s="3">
        <f t="shared" si="6"/>
        <v>24</v>
      </c>
      <c r="L30" s="8"/>
      <c r="M30" s="3">
        <f t="shared" si="7"/>
        <v>22</v>
      </c>
      <c r="N30" s="8"/>
      <c r="O30" s="3">
        <f t="shared" si="8"/>
        <v>22</v>
      </c>
      <c r="P30" s="8"/>
      <c r="Q30" s="3">
        <f t="shared" si="9"/>
        <v>26</v>
      </c>
      <c r="R30" s="8"/>
      <c r="S30" s="3">
        <f t="shared" si="10"/>
        <v>24</v>
      </c>
      <c r="T30" s="8"/>
      <c r="U30" s="3">
        <f t="shared" si="11"/>
        <v>28</v>
      </c>
      <c r="V30" s="8"/>
      <c r="W30" s="3">
        <f t="shared" si="12"/>
        <v>26</v>
      </c>
      <c r="X30" s="8"/>
      <c r="Y30" s="3">
        <f t="shared" si="13"/>
        <v>23</v>
      </c>
      <c r="Z30" s="13"/>
    </row>
    <row r="31" spans="1:26" ht="12.75">
      <c r="A31" s="12">
        <f t="shared" si="1"/>
        <v>2</v>
      </c>
      <c r="B31" s="4" t="str">
        <f>VLOOKUP(A31,parametres!$D$3:$E$9,2)</f>
        <v>L</v>
      </c>
      <c r="C31" s="3">
        <f t="shared" si="2"/>
        <v>29</v>
      </c>
      <c r="D31" s="8"/>
      <c r="E31" s="8">
        <f t="shared" si="3"/>
        <v>27</v>
      </c>
      <c r="F31" s="8"/>
      <c r="G31" s="3">
        <f t="shared" si="4"/>
        <v>24</v>
      </c>
      <c r="H31" s="8"/>
      <c r="I31" s="3">
        <f t="shared" si="5"/>
        <v>29</v>
      </c>
      <c r="J31" s="8"/>
      <c r="K31" s="3">
        <f t="shared" si="6"/>
        <v>25</v>
      </c>
      <c r="L31" s="8"/>
      <c r="M31" s="3">
        <f t="shared" si="7"/>
        <v>23</v>
      </c>
      <c r="N31" s="8"/>
      <c r="O31" s="3">
        <f t="shared" si="8"/>
        <v>23</v>
      </c>
      <c r="P31" s="8"/>
      <c r="Q31" s="3">
        <f t="shared" si="9"/>
        <v>27</v>
      </c>
      <c r="R31" s="8"/>
      <c r="S31" s="3">
        <f t="shared" si="10"/>
        <v>25</v>
      </c>
      <c r="T31" s="8"/>
      <c r="U31" s="3">
        <f t="shared" si="11"/>
        <v>29</v>
      </c>
      <c r="V31" s="8"/>
      <c r="W31" s="3">
        <f t="shared" si="12"/>
        <v>27</v>
      </c>
      <c r="X31" s="8"/>
      <c r="Y31" s="3">
        <f t="shared" si="13"/>
        <v>24</v>
      </c>
      <c r="Z31" s="13"/>
    </row>
    <row r="32" spans="1:26" ht="12.75">
      <c r="A32" s="12">
        <f t="shared" si="1"/>
        <v>3</v>
      </c>
      <c r="B32" s="4" t="str">
        <f>VLOOKUP(A32,parametres!$D$3:$E$9,2)</f>
        <v>Ma</v>
      </c>
      <c r="C32" s="3">
        <f t="shared" si="2"/>
        <v>30</v>
      </c>
      <c r="D32" s="8"/>
      <c r="E32" s="8">
        <f t="shared" si="3"/>
        <v>28</v>
      </c>
      <c r="F32" s="8"/>
      <c r="G32" s="3">
        <f t="shared" si="4"/>
        <v>25</v>
      </c>
      <c r="H32" s="8"/>
      <c r="I32" s="3">
        <f t="shared" si="5"/>
        <v>30</v>
      </c>
      <c r="J32" s="8"/>
      <c r="K32" s="3">
        <f t="shared" si="6"/>
        <v>26</v>
      </c>
      <c r="L32" s="8"/>
      <c r="M32" s="3">
        <f t="shared" si="7"/>
        <v>24</v>
      </c>
      <c r="N32" s="8"/>
      <c r="O32" s="3">
        <f t="shared" si="8"/>
        <v>24</v>
      </c>
      <c r="P32" s="8"/>
      <c r="Q32" s="3">
        <f t="shared" si="9"/>
        <v>28</v>
      </c>
      <c r="R32" s="8"/>
      <c r="S32" s="3">
        <f t="shared" si="10"/>
        <v>26</v>
      </c>
      <c r="T32" s="8"/>
      <c r="U32" s="3">
        <f t="shared" si="11"/>
        <v>30</v>
      </c>
      <c r="V32" s="8"/>
      <c r="W32" s="3">
        <f t="shared" si="12"/>
        <v>28</v>
      </c>
      <c r="X32" s="8"/>
      <c r="Y32" s="3">
        <f t="shared" si="13"/>
        <v>25</v>
      </c>
      <c r="Z32" s="13"/>
    </row>
    <row r="33" spans="1:26" ht="12.75">
      <c r="A33" s="12">
        <f t="shared" si="1"/>
        <v>4</v>
      </c>
      <c r="B33" s="4" t="str">
        <f>VLOOKUP(A33,parametres!$D$3:$E$9,2)</f>
        <v>Me</v>
      </c>
      <c r="C33" s="3">
        <f t="shared" si="2"/>
        <v>0</v>
      </c>
      <c r="D33" s="8"/>
      <c r="E33" s="8">
        <f t="shared" si="3"/>
        <v>29</v>
      </c>
      <c r="F33" s="8"/>
      <c r="G33" s="3">
        <f t="shared" si="4"/>
        <v>26</v>
      </c>
      <c r="H33" s="8"/>
      <c r="I33" s="3">
        <f t="shared" si="5"/>
        <v>31</v>
      </c>
      <c r="J33" s="8"/>
      <c r="K33" s="3">
        <f t="shared" si="6"/>
        <v>27</v>
      </c>
      <c r="L33" s="8"/>
      <c r="M33" s="3">
        <f t="shared" si="7"/>
        <v>25</v>
      </c>
      <c r="N33" s="8"/>
      <c r="O33" s="3">
        <f t="shared" si="8"/>
        <v>25</v>
      </c>
      <c r="P33" s="8"/>
      <c r="Q33" s="3">
        <f t="shared" si="9"/>
        <v>29</v>
      </c>
      <c r="R33" s="8"/>
      <c r="S33" s="3">
        <f t="shared" si="10"/>
        <v>27</v>
      </c>
      <c r="T33" s="8"/>
      <c r="U33" s="3">
        <f t="shared" si="11"/>
        <v>0</v>
      </c>
      <c r="V33" s="8"/>
      <c r="W33" s="3">
        <f t="shared" si="12"/>
        <v>29</v>
      </c>
      <c r="X33" s="8"/>
      <c r="Y33" s="3">
        <f t="shared" si="13"/>
        <v>26</v>
      </c>
      <c r="Z33" s="13"/>
    </row>
    <row r="34" spans="1:26" ht="12.75">
      <c r="A34" s="12">
        <f t="shared" si="1"/>
        <v>5</v>
      </c>
      <c r="B34" s="4" t="str">
        <f>VLOOKUP(A34,parametres!$D$3:$E$9,2)</f>
        <v>J</v>
      </c>
      <c r="C34" s="3">
        <f t="shared" si="2"/>
        <v>0</v>
      </c>
      <c r="D34" s="8"/>
      <c r="E34" s="8">
        <f t="shared" si="3"/>
        <v>30</v>
      </c>
      <c r="F34" s="8"/>
      <c r="G34" s="3">
        <f t="shared" si="4"/>
        <v>27</v>
      </c>
      <c r="H34" s="8"/>
      <c r="I34" s="3">
        <f t="shared" si="5"/>
        <v>0</v>
      </c>
      <c r="J34" s="8"/>
      <c r="K34" s="3">
        <f t="shared" si="6"/>
        <v>28</v>
      </c>
      <c r="L34" s="8"/>
      <c r="M34" s="3">
        <f t="shared" si="7"/>
        <v>26</v>
      </c>
      <c r="N34" s="8"/>
      <c r="O34" s="3">
        <f t="shared" si="8"/>
        <v>26</v>
      </c>
      <c r="P34" s="8"/>
      <c r="Q34" s="3">
        <f t="shared" si="9"/>
        <v>30</v>
      </c>
      <c r="R34" s="8"/>
      <c r="S34" s="3">
        <f t="shared" si="10"/>
        <v>28</v>
      </c>
      <c r="T34" s="8"/>
      <c r="U34" s="3">
        <f t="shared" si="11"/>
        <v>0</v>
      </c>
      <c r="V34" s="8"/>
      <c r="W34" s="3">
        <f t="shared" si="12"/>
        <v>30</v>
      </c>
      <c r="X34" s="8"/>
      <c r="Y34" s="3">
        <f t="shared" si="13"/>
        <v>27</v>
      </c>
      <c r="Z34" s="13"/>
    </row>
    <row r="35" spans="1:26" ht="12.75">
      <c r="A35" s="12">
        <f t="shared" si="1"/>
        <v>6</v>
      </c>
      <c r="B35" s="4" t="str">
        <f>VLOOKUP(A35,parametres!$D$3:$E$9,2)</f>
        <v>V</v>
      </c>
      <c r="C35" s="3">
        <f t="shared" si="2"/>
        <v>0</v>
      </c>
      <c r="D35" s="8"/>
      <c r="E35" s="8">
        <f t="shared" si="3"/>
        <v>31</v>
      </c>
      <c r="F35" s="8"/>
      <c r="G35" s="3">
        <f t="shared" si="4"/>
        <v>28</v>
      </c>
      <c r="H35" s="8"/>
      <c r="I35" s="3">
        <f t="shared" si="5"/>
        <v>0</v>
      </c>
      <c r="J35" s="8"/>
      <c r="K35" s="3">
        <f t="shared" si="6"/>
        <v>29</v>
      </c>
      <c r="L35" s="8"/>
      <c r="M35" s="3">
        <f t="shared" si="7"/>
        <v>27</v>
      </c>
      <c r="N35" s="8"/>
      <c r="O35" s="3">
        <f t="shared" si="8"/>
        <v>27</v>
      </c>
      <c r="P35" s="8"/>
      <c r="Q35" s="3">
        <f t="shared" si="9"/>
        <v>0</v>
      </c>
      <c r="R35" s="8"/>
      <c r="S35" s="3">
        <f t="shared" si="10"/>
        <v>29</v>
      </c>
      <c r="T35" s="8"/>
      <c r="U35" s="3">
        <f t="shared" si="11"/>
        <v>0</v>
      </c>
      <c r="V35" s="8"/>
      <c r="W35" s="3">
        <f t="shared" si="12"/>
        <v>31</v>
      </c>
      <c r="X35" s="8"/>
      <c r="Y35" s="3">
        <f t="shared" si="13"/>
        <v>28</v>
      </c>
      <c r="Z35" s="13"/>
    </row>
    <row r="36" spans="1:27" ht="12.75">
      <c r="A36" s="12">
        <f t="shared" si="1"/>
        <v>7</v>
      </c>
      <c r="B36" s="4" t="str">
        <f>VLOOKUP(A36,parametres!$D$3:$E$9,2)</f>
        <v>S</v>
      </c>
      <c r="C36" s="3">
        <f t="shared" si="2"/>
        <v>0</v>
      </c>
      <c r="D36" s="8"/>
      <c r="E36" s="8">
        <f t="shared" si="3"/>
        <v>0</v>
      </c>
      <c r="F36" s="8"/>
      <c r="G36" s="3">
        <f t="shared" si="4"/>
        <v>29</v>
      </c>
      <c r="H36" s="8"/>
      <c r="I36" s="3">
        <f t="shared" si="5"/>
        <v>0</v>
      </c>
      <c r="J36" s="8"/>
      <c r="K36" s="3">
        <f t="shared" si="6"/>
        <v>30</v>
      </c>
      <c r="L36" s="8"/>
      <c r="M36" s="3">
        <f t="shared" si="7"/>
        <v>28</v>
      </c>
      <c r="N36" s="8"/>
      <c r="O36" s="3">
        <f t="shared" si="8"/>
        <v>28</v>
      </c>
      <c r="P36" s="8"/>
      <c r="Q36" s="3">
        <f t="shared" si="9"/>
        <v>0</v>
      </c>
      <c r="R36" s="8"/>
      <c r="S36" s="3">
        <f t="shared" si="10"/>
        <v>30</v>
      </c>
      <c r="T36" s="8"/>
      <c r="U36" s="3">
        <f t="shared" si="11"/>
        <v>0</v>
      </c>
      <c r="V36" s="8"/>
      <c r="W36" s="3">
        <f t="shared" si="12"/>
        <v>0</v>
      </c>
      <c r="X36" s="8"/>
      <c r="Y36" s="3">
        <f t="shared" si="13"/>
        <v>29</v>
      </c>
      <c r="Z36" s="13"/>
      <c r="AA36" s="1">
        <f aca="true" t="shared" si="14" ref="AA36:AA41">DATE(anndebut,MONTH(Y$2),Y35+1)</f>
        <v>41880</v>
      </c>
    </row>
    <row r="37" spans="1:27" ht="12.75">
      <c r="A37" s="12">
        <f t="shared" si="1"/>
        <v>1</v>
      </c>
      <c r="B37" s="4" t="str">
        <f>VLOOKUP(A37,parametres!$D$3:$E$9,2)</f>
        <v>D</v>
      </c>
      <c r="C37" s="3">
        <f t="shared" si="2"/>
        <v>0</v>
      </c>
      <c r="D37" s="8"/>
      <c r="E37" s="8">
        <f t="shared" si="3"/>
        <v>0</v>
      </c>
      <c r="F37" s="8"/>
      <c r="G37" s="3">
        <f t="shared" si="4"/>
        <v>30</v>
      </c>
      <c r="H37" s="8"/>
      <c r="I37" s="3">
        <f t="shared" si="5"/>
        <v>0</v>
      </c>
      <c r="J37" s="8"/>
      <c r="K37" s="3">
        <f t="shared" si="6"/>
        <v>31</v>
      </c>
      <c r="L37" s="8"/>
      <c r="M37" s="3">
        <f t="shared" si="7"/>
        <v>0</v>
      </c>
      <c r="N37" s="8"/>
      <c r="O37" s="3">
        <f t="shared" si="8"/>
        <v>29</v>
      </c>
      <c r="P37" s="8"/>
      <c r="Q37" s="3">
        <f t="shared" si="9"/>
        <v>0</v>
      </c>
      <c r="R37" s="8"/>
      <c r="S37" s="3">
        <f t="shared" si="10"/>
        <v>31</v>
      </c>
      <c r="T37" s="8"/>
      <c r="U37" s="3">
        <f t="shared" si="11"/>
        <v>0</v>
      </c>
      <c r="V37" s="8"/>
      <c r="W37" s="3">
        <f t="shared" si="12"/>
        <v>0</v>
      </c>
      <c r="X37" s="8"/>
      <c r="Y37" s="3">
        <f t="shared" si="13"/>
        <v>30</v>
      </c>
      <c r="Z37" s="13"/>
      <c r="AA37" s="1">
        <f t="shared" si="14"/>
        <v>41881</v>
      </c>
    </row>
    <row r="38" spans="1:27" ht="12.75">
      <c r="A38" s="12">
        <f>WEEKDAY(A37+1)</f>
        <v>2</v>
      </c>
      <c r="B38" s="4" t="str">
        <f>VLOOKUP(A38,parametres!$D$3:$E$9,2)</f>
        <v>L</v>
      </c>
      <c r="C38" s="3">
        <f t="shared" si="2"/>
        <v>0</v>
      </c>
      <c r="D38" s="8"/>
      <c r="E38" s="8">
        <f t="shared" si="3"/>
        <v>0</v>
      </c>
      <c r="F38" s="8"/>
      <c r="G38" s="3">
        <f t="shared" si="4"/>
        <v>0</v>
      </c>
      <c r="H38" s="8"/>
      <c r="I38" s="3">
        <f t="shared" si="5"/>
        <v>0</v>
      </c>
      <c r="J38" s="8"/>
      <c r="K38" s="3">
        <f t="shared" si="6"/>
        <v>0</v>
      </c>
      <c r="L38" s="8"/>
      <c r="M38" s="3">
        <f t="shared" si="7"/>
        <v>0</v>
      </c>
      <c r="N38" s="8"/>
      <c r="O38" s="3">
        <f t="shared" si="8"/>
        <v>30</v>
      </c>
      <c r="P38" s="8"/>
      <c r="Q38" s="3">
        <f t="shared" si="9"/>
        <v>0</v>
      </c>
      <c r="R38" s="8"/>
      <c r="S38" s="3">
        <f t="shared" si="10"/>
        <v>0</v>
      </c>
      <c r="T38" s="8"/>
      <c r="U38" s="3">
        <f t="shared" si="11"/>
        <v>0</v>
      </c>
      <c r="V38" s="8"/>
      <c r="W38" s="3">
        <f t="shared" si="12"/>
        <v>0</v>
      </c>
      <c r="X38" s="8"/>
      <c r="Y38" s="3">
        <f t="shared" si="13"/>
        <v>31</v>
      </c>
      <c r="Z38" s="13"/>
      <c r="AA38" s="1">
        <f t="shared" si="14"/>
        <v>41882</v>
      </c>
    </row>
    <row r="39" spans="1:27" ht="12.75">
      <c r="A39" s="12">
        <f>WEEKDAY(A38+1)</f>
        <v>3</v>
      </c>
      <c r="B39" s="4" t="str">
        <f>VLOOKUP(A39,parametres!$D$3:$E$9,2)</f>
        <v>Ma</v>
      </c>
      <c r="C39" s="3">
        <f t="shared" si="2"/>
        <v>0</v>
      </c>
      <c r="D39" s="8"/>
      <c r="E39" s="8">
        <f t="shared" si="3"/>
        <v>0</v>
      </c>
      <c r="F39" s="8"/>
      <c r="G39" s="3">
        <f t="shared" si="4"/>
        <v>0</v>
      </c>
      <c r="H39" s="8"/>
      <c r="I39" s="3">
        <f t="shared" si="5"/>
        <v>0</v>
      </c>
      <c r="J39" s="8"/>
      <c r="K39" s="3">
        <f t="shared" si="6"/>
        <v>0</v>
      </c>
      <c r="L39" s="8"/>
      <c r="M39" s="3">
        <f t="shared" si="7"/>
        <v>0</v>
      </c>
      <c r="N39" s="8"/>
      <c r="O39" s="3">
        <f t="shared" si="8"/>
        <v>31</v>
      </c>
      <c r="P39" s="8"/>
      <c r="Q39" s="3">
        <f t="shared" si="9"/>
        <v>0</v>
      </c>
      <c r="R39" s="8"/>
      <c r="S39" s="3">
        <f t="shared" si="10"/>
        <v>0</v>
      </c>
      <c r="T39" s="8"/>
      <c r="U39" s="3">
        <f t="shared" si="11"/>
        <v>0</v>
      </c>
      <c r="V39" s="8"/>
      <c r="W39" s="3">
        <f t="shared" si="12"/>
        <v>0</v>
      </c>
      <c r="X39" s="8"/>
      <c r="Y39" s="3">
        <f t="shared" si="13"/>
        <v>0</v>
      </c>
      <c r="Z39" s="13"/>
      <c r="AA39" s="1">
        <f t="shared" si="14"/>
        <v>41883</v>
      </c>
    </row>
    <row r="40" spans="1:27" ht="12.75">
      <c r="A40" s="12">
        <f>WEEKDAY(A39+1)</f>
        <v>4</v>
      </c>
      <c r="B40" s="4" t="str">
        <f>VLOOKUP(A40,parametres!$D$3:$E$9,2)</f>
        <v>Me</v>
      </c>
      <c r="C40" s="3">
        <f t="shared" si="2"/>
        <v>0</v>
      </c>
      <c r="D40" s="8"/>
      <c r="E40" s="8">
        <f t="shared" si="3"/>
        <v>0</v>
      </c>
      <c r="F40" s="8"/>
      <c r="G40" s="3">
        <f t="shared" si="4"/>
        <v>0</v>
      </c>
      <c r="H40" s="8"/>
      <c r="I40" s="3">
        <f t="shared" si="5"/>
        <v>0</v>
      </c>
      <c r="J40" s="8"/>
      <c r="K40" s="3">
        <f t="shared" si="6"/>
        <v>0</v>
      </c>
      <c r="L40" s="8"/>
      <c r="M40" s="3">
        <f t="shared" si="7"/>
        <v>0</v>
      </c>
      <c r="N40" s="8"/>
      <c r="O40" s="3">
        <f t="shared" si="8"/>
        <v>0</v>
      </c>
      <c r="P40" s="8"/>
      <c r="Q40" s="3">
        <f t="shared" si="9"/>
        <v>0</v>
      </c>
      <c r="R40" s="8"/>
      <c r="S40" s="3">
        <f t="shared" si="10"/>
        <v>0</v>
      </c>
      <c r="T40" s="8"/>
      <c r="U40" s="3">
        <f t="shared" si="11"/>
        <v>0</v>
      </c>
      <c r="V40" s="8"/>
      <c r="W40" s="3">
        <f t="shared" si="12"/>
        <v>0</v>
      </c>
      <c r="X40" s="8"/>
      <c r="Y40" s="3">
        <f t="shared" si="13"/>
        <v>0</v>
      </c>
      <c r="Z40" s="13"/>
      <c r="AA40" s="1">
        <f t="shared" si="14"/>
        <v>41852</v>
      </c>
    </row>
    <row r="41" spans="1:27" ht="12.75">
      <c r="A41" s="12">
        <f>WEEKDAY(A40+1)</f>
        <v>5</v>
      </c>
      <c r="B41" s="4" t="str">
        <f>VLOOKUP(A41,parametres!$D$3:$E$9,2)</f>
        <v>J</v>
      </c>
      <c r="C41" s="3">
        <f t="shared" si="2"/>
        <v>0</v>
      </c>
      <c r="D41" s="8"/>
      <c r="E41" s="8">
        <f t="shared" si="3"/>
        <v>0</v>
      </c>
      <c r="F41" s="8"/>
      <c r="G41" s="3">
        <f t="shared" si="4"/>
        <v>0</v>
      </c>
      <c r="H41" s="8"/>
      <c r="I41" s="3">
        <f t="shared" si="5"/>
        <v>0</v>
      </c>
      <c r="J41" s="8"/>
      <c r="K41" s="3">
        <f t="shared" si="6"/>
        <v>0</v>
      </c>
      <c r="L41" s="8"/>
      <c r="M41" s="3">
        <f t="shared" si="7"/>
        <v>0</v>
      </c>
      <c r="N41" s="8"/>
      <c r="O41" s="3">
        <f t="shared" si="8"/>
        <v>0</v>
      </c>
      <c r="P41" s="8"/>
      <c r="Q41" s="3">
        <f t="shared" si="9"/>
        <v>0</v>
      </c>
      <c r="R41" s="8"/>
      <c r="S41" s="3">
        <f t="shared" si="10"/>
        <v>0</v>
      </c>
      <c r="T41" s="8"/>
      <c r="U41" s="3">
        <f t="shared" si="11"/>
        <v>0</v>
      </c>
      <c r="V41" s="8"/>
      <c r="W41" s="3">
        <f t="shared" si="12"/>
        <v>0</v>
      </c>
      <c r="X41" s="8"/>
      <c r="Y41" s="3">
        <f t="shared" si="13"/>
        <v>0</v>
      </c>
      <c r="Z41" s="13"/>
      <c r="AA41" s="1">
        <f t="shared" si="14"/>
        <v>41852</v>
      </c>
    </row>
    <row r="42" spans="1:26" ht="13.5" thickBot="1">
      <c r="A42" s="14">
        <f>WEEKDAY(A41+1)</f>
        <v>6</v>
      </c>
      <c r="B42" s="5" t="str">
        <f>VLOOKUP(A42,parametres!$D$3:$E$9,2)</f>
        <v>V</v>
      </c>
      <c r="C42" s="6">
        <f t="shared" si="2"/>
        <v>0</v>
      </c>
      <c r="D42" s="15"/>
      <c r="E42" s="15">
        <f t="shared" si="3"/>
        <v>0</v>
      </c>
      <c r="F42" s="15"/>
      <c r="G42" s="6">
        <f t="shared" si="4"/>
        <v>0</v>
      </c>
      <c r="H42" s="15"/>
      <c r="I42" s="6">
        <f t="shared" si="5"/>
        <v>0</v>
      </c>
      <c r="J42" s="15"/>
      <c r="K42" s="6">
        <f t="shared" si="6"/>
        <v>0</v>
      </c>
      <c r="L42" s="15"/>
      <c r="M42" s="6">
        <f t="shared" si="7"/>
        <v>0</v>
      </c>
      <c r="N42" s="15"/>
      <c r="O42" s="6">
        <f t="shared" si="8"/>
        <v>0</v>
      </c>
      <c r="P42" s="15"/>
      <c r="Q42" s="6">
        <f t="shared" si="9"/>
        <v>0</v>
      </c>
      <c r="R42" s="15"/>
      <c r="S42" s="6">
        <f t="shared" si="10"/>
        <v>0</v>
      </c>
      <c r="T42" s="15"/>
      <c r="U42" s="6">
        <f t="shared" si="11"/>
        <v>0</v>
      </c>
      <c r="V42" s="15"/>
      <c r="W42" s="6">
        <f t="shared" si="12"/>
        <v>0</v>
      </c>
      <c r="X42" s="15"/>
      <c r="Y42" s="6">
        <f t="shared" si="13"/>
        <v>0</v>
      </c>
      <c r="Z42" s="16"/>
    </row>
    <row r="43" spans="2:2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</sheetData>
  <mergeCells count="13">
    <mergeCell ref="B1:Z1"/>
    <mergeCell ref="U2:V2"/>
    <mergeCell ref="W2:X2"/>
    <mergeCell ref="Y2:Z2"/>
    <mergeCell ref="S2:T2"/>
    <mergeCell ref="K2:L2"/>
    <mergeCell ref="M2:N2"/>
    <mergeCell ref="O2:P2"/>
    <mergeCell ref="Q2:R2"/>
    <mergeCell ref="C2:D2"/>
    <mergeCell ref="E2:F2"/>
    <mergeCell ref="G2:H2"/>
    <mergeCell ref="I2:J2"/>
  </mergeCells>
  <conditionalFormatting sqref="D3">
    <cfRule type="expression" priority="17" dxfId="0" stopIfTrue="1">
      <formula>$B3="D"</formula>
    </cfRule>
  </conditionalFormatting>
  <conditionalFormatting sqref="D4:D42">
    <cfRule type="expression" priority="16" dxfId="0" stopIfTrue="1">
      <formula>$B4="D"</formula>
    </cfRule>
  </conditionalFormatting>
  <conditionalFormatting sqref="F3:F42">
    <cfRule type="expression" priority="15" dxfId="0" stopIfTrue="1">
      <formula>$B3="D"</formula>
    </cfRule>
  </conditionalFormatting>
  <conditionalFormatting sqref="H3:H42">
    <cfRule type="expression" priority="14" dxfId="0" stopIfTrue="1">
      <formula>$B3="D"</formula>
    </cfRule>
  </conditionalFormatting>
  <conditionalFormatting sqref="J3:J42">
    <cfRule type="expression" priority="13" dxfId="0" stopIfTrue="1">
      <formula>$B3="D"</formula>
    </cfRule>
  </conditionalFormatting>
  <conditionalFormatting sqref="L3:L42">
    <cfRule type="expression" priority="12" dxfId="0" stopIfTrue="1">
      <formula>$B3="D"</formula>
    </cfRule>
  </conditionalFormatting>
  <conditionalFormatting sqref="N3:N42">
    <cfRule type="expression" priority="11" dxfId="0" stopIfTrue="1">
      <formula>$B3="D"</formula>
    </cfRule>
  </conditionalFormatting>
  <conditionalFormatting sqref="P3:P42">
    <cfRule type="expression" priority="10" dxfId="0" stopIfTrue="1">
      <formula>$B3="D"</formula>
    </cfRule>
  </conditionalFormatting>
  <conditionalFormatting sqref="R3:R42">
    <cfRule type="expression" priority="9" dxfId="0" stopIfTrue="1">
      <formula>$B3="D"</formula>
    </cfRule>
  </conditionalFormatting>
  <conditionalFormatting sqref="T3:T42">
    <cfRule type="expression" priority="8" dxfId="0" stopIfTrue="1">
      <formula>$B3="D"</formula>
    </cfRule>
  </conditionalFormatting>
  <conditionalFormatting sqref="V3:V42">
    <cfRule type="expression" priority="7" dxfId="0" stopIfTrue="1">
      <formula>$B3="D"</formula>
    </cfRule>
  </conditionalFormatting>
  <conditionalFormatting sqref="X3:X42">
    <cfRule type="expression" priority="6" dxfId="0" stopIfTrue="1">
      <formula>$B3="D"</formula>
    </cfRule>
  </conditionalFormatting>
  <conditionalFormatting sqref="Z3:Z42">
    <cfRule type="expression" priority="5" dxfId="0" stopIfTrue="1">
      <formula>$B3="D"</formula>
    </cfRule>
  </conditionalFormatting>
  <printOptions gridLines="1" horizontalCentered="1" verticalCentered="1"/>
  <pageMargins left="0.15748031496062992" right="0.3937007874015748" top="0.15748031496062992" bottom="0.3149606299212598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D3" sqref="D3:D9"/>
    </sheetView>
  </sheetViews>
  <sheetFormatPr defaultColWidth="11.421875" defaultRowHeight="12.75"/>
  <cols>
    <col min="1" max="1" width="23.00390625" style="0" customWidth="1"/>
  </cols>
  <sheetData>
    <row r="1" spans="1:5" ht="12.75">
      <c r="A1" t="s">
        <v>0</v>
      </c>
      <c r="B1">
        <v>2014</v>
      </c>
      <c r="E1" t="s">
        <v>1</v>
      </c>
    </row>
    <row r="2" spans="4:5" ht="12.75">
      <c r="D2" t="s">
        <v>2</v>
      </c>
      <c r="E2" t="s">
        <v>3</v>
      </c>
    </row>
    <row r="3" spans="4:5" ht="12.75">
      <c r="D3">
        <v>1</v>
      </c>
      <c r="E3" t="s">
        <v>4</v>
      </c>
    </row>
    <row r="4" spans="4:5" ht="12.75">
      <c r="D4">
        <v>2</v>
      </c>
      <c r="E4" t="s">
        <v>5</v>
      </c>
    </row>
    <row r="5" spans="4:5" ht="12.75">
      <c r="D5">
        <v>3</v>
      </c>
      <c r="E5" t="s">
        <v>6</v>
      </c>
    </row>
    <row r="6" spans="4:5" ht="12.75">
      <c r="D6">
        <v>4</v>
      </c>
      <c r="E6" t="s">
        <v>7</v>
      </c>
    </row>
    <row r="7" spans="4:5" ht="12.75">
      <c r="D7">
        <v>5</v>
      </c>
      <c r="E7" t="s">
        <v>10</v>
      </c>
    </row>
    <row r="8" spans="4:5" ht="12.75">
      <c r="D8">
        <v>6</v>
      </c>
      <c r="E8" t="s">
        <v>8</v>
      </c>
    </row>
    <row r="9" spans="4:5" ht="12.75">
      <c r="D9">
        <v>7</v>
      </c>
      <c r="E9" t="s">
        <v>9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"/>
  <sheetViews>
    <sheetView workbookViewId="0" topLeftCell="A1">
      <selection activeCell="A2" sqref="A2"/>
    </sheetView>
  </sheetViews>
  <sheetFormatPr defaultColWidth="11.421875" defaultRowHeight="12.75"/>
  <sheetData>
    <row r="2" ht="12.75">
      <c r="A2">
        <f ca="1">WEEKDAY(TODAY()+1)</f>
        <v>2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pHgpHg</dc:creator>
  <cp:keywords/>
  <dc:description/>
  <cp:lastModifiedBy>Philippe</cp:lastModifiedBy>
  <cp:lastPrinted>2014-10-12T08:44:58Z</cp:lastPrinted>
  <dcterms:created xsi:type="dcterms:W3CDTF">2002-10-06T15:41:28Z</dcterms:created>
  <dcterms:modified xsi:type="dcterms:W3CDTF">2014-10-12T09:11:47Z</dcterms:modified>
  <cp:category/>
  <cp:version/>
  <cp:contentType/>
  <cp:contentStatus/>
</cp:coreProperties>
</file>